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192"/>
  </bookViews>
  <sheets>
    <sheet name="ΕΛΠ" sheetId="5" r:id="rId1"/>
  </sheets>
  <definedNames>
    <definedName name="_Toc496166374" localSheetId="0">ΕΛΠ!$A$45</definedName>
    <definedName name="_Toc496166376" localSheetId="0">ΕΛΠ!$A$54</definedName>
  </definedNames>
  <calcPr calcId="162913"/>
</workbook>
</file>

<file path=xl/calcChain.xml><?xml version="1.0" encoding="utf-8"?>
<calcChain xmlns="http://schemas.openxmlformats.org/spreadsheetml/2006/main">
  <c r="D25" i="5" l="1"/>
  <c r="D27" i="5" l="1"/>
  <c r="H16" i="5"/>
  <c r="H15" i="5"/>
  <c r="H9" i="5"/>
  <c r="B7" i="5"/>
  <c r="H27" i="5"/>
  <c r="H25" i="5"/>
  <c r="H28" i="5"/>
  <c r="H30" i="5" s="1"/>
  <c r="D7" i="5" l="1"/>
  <c r="H7" i="5" l="1"/>
  <c r="H8" i="5" s="1"/>
  <c r="H11" i="5" s="1"/>
  <c r="H14" i="5" l="1"/>
  <c r="H17" i="5" s="1"/>
  <c r="D24" i="5"/>
  <c r="D15" i="5"/>
  <c r="D28" i="5" l="1"/>
  <c r="D8" i="5"/>
  <c r="D11" i="5" s="1"/>
  <c r="D14" i="5" s="1"/>
  <c r="D17" i="5" l="1"/>
  <c r="D30" i="5"/>
</calcChain>
</file>

<file path=xl/sharedStrings.xml><?xml version="1.0" encoding="utf-8"?>
<sst xmlns="http://schemas.openxmlformats.org/spreadsheetml/2006/main" count="56" uniqueCount="56">
  <si>
    <t>Φόρος εισοδήματος</t>
  </si>
  <si>
    <t>Περιουσιακά στοιχεία (Ενεργητικό)</t>
  </si>
  <si>
    <t>Πάγια</t>
  </si>
  <si>
    <t>Μείον:</t>
  </si>
  <si>
    <t>Ταμιακά διαθέσιμα και ισοδύναμα</t>
  </si>
  <si>
    <t>Σύνολο περιουσιακών στοιχείων (Ενεργητικού)</t>
  </si>
  <si>
    <t>Κεφάλαιο και αποθεματικά (Περιουσία Ιδρύματος)</t>
  </si>
  <si>
    <t>Μακροπρόθεσμες υποχρεώσεις</t>
  </si>
  <si>
    <t>Βραχυπρόθεσμες υποχρεώσεις</t>
  </si>
  <si>
    <t>Σύνολο καθαρής θέσης και υποχρεώσεων (Παθητικού)</t>
  </si>
  <si>
    <t>Κύκλος εργασιών (καθαρός)</t>
  </si>
  <si>
    <t>Παροχές σε εργαζόμενους</t>
  </si>
  <si>
    <t xml:space="preserve">Αποσβέσεις ενσωμάτων και άυλων παγίων </t>
  </si>
  <si>
    <t>Λοιπά έξοδα και ζημιές</t>
  </si>
  <si>
    <t>Έξοδα για την εκτέλεση του σκοπού</t>
  </si>
  <si>
    <t>Τόκοι &amp; συναφή κονδύλια (καθαρό)</t>
  </si>
  <si>
    <t xml:space="preserve">Αποτέλεσμα προ φόρου εισοδήματος </t>
  </si>
  <si>
    <t>Αποτέλεσμα μετά από φόρους</t>
  </si>
  <si>
    <t>Προσάρτημα</t>
  </si>
  <si>
    <t xml:space="preserve">ε) Η διοίκηση εκτιμά ότι η παραδοχή της συνεχιζόμενης δραστηριότητας είναι ενδεδειγμένη για την κατάρτιση των </t>
  </si>
  <si>
    <t>χρηματοοικονομικών καταστάσεων.</t>
  </si>
  <si>
    <t>Ισολογισμό και συνοπτική Κατάσταση Αποτελεσμάτων, βάσει της παραγράφου 7 του άρθρου 16 του νόμου 4308/2014.</t>
  </si>
  <si>
    <t>η) Τα ποσά των χρηματοοικονομικών καταστάσεων εκφράζονται σε ευρώ, που αποτελεί το λειτουργικό νόμισμα.</t>
  </si>
  <si>
    <t>θ) Τα ποσά δεν έχουν στρογγυλοποιηθεί εκτός αν αναφέρεται διαφορετικά.</t>
  </si>
  <si>
    <t>2. Χρηματοοικονομικές δεσμεύσεις, εγγυήσεις και ενδεχόμενες επιβαρύνσεις που δεν εμφανίζονται στον ισολογισμό</t>
  </si>
  <si>
    <t xml:space="preserve"> (άρθρο 29 § 16)</t>
  </si>
  <si>
    <r>
      <t>Εκκρεμείς δίκες και ενδεχόμενες επιβαρύνσεις:</t>
    </r>
    <r>
      <rPr>
        <sz val="11"/>
        <color theme="1"/>
        <rFont val="Calibri"/>
        <family val="2"/>
        <charset val="161"/>
        <scheme val="minor"/>
      </rPr>
      <t xml:space="preserve"> Δεν υφίστανται εκκρεμείς αγωγές τρίτων με αίτημα την καταβολή </t>
    </r>
  </si>
  <si>
    <t>ουσιώδεις φορολογικές επιβαρύνσεις και για αυτό το λόγο δεν έχουν σχηματισθεί σχετικές προβλέψεις.</t>
  </si>
  <si>
    <t>3. Προκαταβολές και πιστώσεις προς τα μέλη του Διοικητικού Συμβουλίου (άρθρο 29 § 25)</t>
  </si>
  <si>
    <t xml:space="preserve">    Αποσβεσμένα</t>
  </si>
  <si>
    <t>ΚΛΗΡΟΔΟΤΗΜΑ ΑΘΑΝΑΣΙΟΥ ΕΥΘΥΜΙΟΥ</t>
  </si>
  <si>
    <t>Λοιπές απαιτήσεις</t>
  </si>
  <si>
    <t xml:space="preserve">στ) Το Κληροδότημα εμπίπτει στις οντότητες της παραγράφου 2(γ) του άρθρου 1 του Ν. 4308/2014 και κατατάσσεται στην </t>
  </si>
  <si>
    <t>1. Γενικές πληροφορίες σχετικά με το Κληροδότημα (άρθρο 29 § 3)</t>
  </si>
  <si>
    <t xml:space="preserve">κατηγορία των πολύ μικρών οντοτήτων του άρθρου 2 του Ν. 4308/2014. Το Κληροδότημα έχει συντάξει συνοπτικό </t>
  </si>
  <si>
    <t>χρηματικών ποσών που ενδέχεται να έχουν σημαντική επίπτωση στην οικονομική κατάσταση του Κληροδοτήματος.</t>
  </si>
  <si>
    <r>
      <t xml:space="preserve">Ανέλεγκτες φορολογικά χρήσεις: </t>
    </r>
    <r>
      <rPr>
        <sz val="11"/>
        <color theme="1"/>
        <rFont val="Calibri"/>
        <family val="2"/>
        <charset val="161"/>
        <scheme val="minor"/>
      </rPr>
      <t xml:space="preserve">Το Κληροδότημα δεν έχει ελεγχθεί από τις φορολογικές αρχές από ιδρύσεώς του.  </t>
    </r>
  </si>
  <si>
    <t xml:space="preserve">Κατά συνέπεια οι φορολογικές υποχρεώσεις του δεν έχουν καταστεί οριστικές. Η Διοίκηση εκτιμά ότι δεν αναμένονται </t>
  </si>
  <si>
    <t xml:space="preserve">ζ) Η διοίκηση δηλώνει ότι οι χρηματοοικονομικές καταστάσεις έχουν καταρτιστεί σε πλήρη συμφωνία με τον Ν.4308/2014. </t>
  </si>
  <si>
    <t>Καθαρή θέση και υποχρεώσεις (Παθητικό)</t>
  </si>
  <si>
    <t xml:space="preserve">α) Επωνυμία: ΚΛΗΡΟΔΟΤΗΜΑ ΑΘΑΝΑΣΙΟΥ ΕΥΘΥΜΙΟΥ  β) Νομικός τύπος: ΚΛΗΡΟΔΟΤΗΜΑ- ΚΕΦΑΛΑΙΟ ΑΥΤΟΤΕΛΟΥΣ </t>
  </si>
  <si>
    <r>
      <t>Εγγυήσεις:</t>
    </r>
    <r>
      <rPr>
        <sz val="11"/>
        <color theme="1"/>
        <rFont val="Calibri"/>
        <family val="2"/>
        <charset val="161"/>
        <scheme val="minor"/>
      </rPr>
      <t xml:space="preserve"> Το Κληροδότημα δεν έχει παραχωρήσει εγγυήσεις για τις υποχρέωσεις που εμφανίζονται στον Ισολογισμό.</t>
    </r>
  </si>
  <si>
    <t xml:space="preserve">Δεν έχουν δοθεί προκαταβολές και πιστώσεις σε μέλη του Διοικητικού Συμβουλίου. </t>
  </si>
  <si>
    <t>Η ΠΡΟΕΔΡΟΣ ΤΟΥ ΚΛΗΡΟΔΟΤΗΜΑΤΟΣ</t>
  </si>
  <si>
    <t>1.1-31.12.2022</t>
  </si>
  <si>
    <t>31.12.2022</t>
  </si>
  <si>
    <t>31.12.2023</t>
  </si>
  <si>
    <t>ΙΣΟΛΟΓΙΣΜΟΣ ΤΗΣ 31ης ΔΕΚΕΜΒΡΙΟΥ 2023</t>
  </si>
  <si>
    <t>ΚΑΤΑΣΤΑΣΗ ΑΠΟΤΕΛΕΣΜΑΤΩΝ ΤΗΣ 31ης ΔΕΚΕΜΒΡΙΟΥ 2023 (1.1.2023-31.12.2023)</t>
  </si>
  <si>
    <t>1.1-31.12.2023</t>
  </si>
  <si>
    <t>ΔΙΑΧΕΙΡΙΣΗΣ γ) Περίοδος αναφοράς: 1.1.2023 - 31.12.2023  δ) Διεύθυνση της έδρας: ΔΟΥΚΑ ΔΗΜΟΥ ΑΡΧΑΙΑΣ ΟΛΥΜΠΙΑΣ</t>
  </si>
  <si>
    <t>Δεν υπάρχουν περιουσιακά στοιχεία και υποχρεώσεις την 31.12.2023 σε ξένο νόμισμα.</t>
  </si>
  <si>
    <r>
      <t xml:space="preserve">Δεσμεύσεις: </t>
    </r>
    <r>
      <rPr>
        <sz val="11"/>
        <color theme="1"/>
        <rFont val="Calibri"/>
        <family val="2"/>
        <charset val="161"/>
        <scheme val="minor"/>
      </rPr>
      <t>Κατά την 31</t>
    </r>
    <r>
      <rPr>
        <vertAlign val="superscript"/>
        <sz val="11"/>
        <color theme="1"/>
        <rFont val="Calibri"/>
        <family val="2"/>
        <charset val="161"/>
        <scheme val="minor"/>
      </rPr>
      <t>η</t>
    </r>
    <r>
      <rPr>
        <sz val="11"/>
        <color theme="1"/>
        <rFont val="Calibri"/>
        <family val="2"/>
        <charset val="161"/>
        <scheme val="minor"/>
      </rPr>
      <t xml:space="preserve"> Δεκεμβρίου 2023  δεν υφίστανται δεσμεύσεις </t>
    </r>
  </si>
  <si>
    <t>ΑΔΤ Α00532580</t>
  </si>
  <si>
    <t>ΑΘΗΝΑ ΗΛΙΟΠΟΥΛΟΥ</t>
  </si>
  <si>
    <t>Αρχαία Ολυμπία, 16.9.2024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</si>
</sst>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vertAlign val="superscript"/>
      <sz val="11"/>
      <color theme="1"/>
      <name val="Calibri"/>
      <family val="2"/>
      <charset val="161"/>
      <scheme val="minor"/>
    </font>
    <font>
      <sz val="10"/>
      <name val="Arial"/>
      <charset val="161"/>
    </font>
    <font>
      <sz val="10"/>
      <name val="MS Sans Serif Greek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5" fillId="0" borderId="0"/>
    <xf numFmtId="0" fontId="9" fillId="0" borderId="0"/>
    <xf numFmtId="0" fontId="10" fillId="0" borderId="0"/>
  </cellStyleXfs>
  <cellXfs count="39">
    <xf numFmtId="0" fontId="0" fillId="0" borderId="0" xfId="0"/>
    <xf numFmtId="0" fontId="5" fillId="0" borderId="0" xfId="3"/>
    <xf numFmtId="0" fontId="5" fillId="0" borderId="0" xfId="3" applyBorder="1"/>
    <xf numFmtId="0" fontId="6" fillId="0" borderId="0" xfId="3" applyFont="1" applyBorder="1" applyAlignment="1">
      <alignment vertical="center"/>
    </xf>
    <xf numFmtId="0" fontId="7" fillId="0" borderId="0" xfId="3" applyFont="1" applyBorder="1" applyAlignment="1">
      <alignment horizontal="right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right"/>
    </xf>
    <xf numFmtId="0" fontId="7" fillId="0" borderId="0" xfId="3" applyFont="1" applyBorder="1" applyAlignment="1">
      <alignment horizontal="right"/>
    </xf>
    <xf numFmtId="4" fontId="7" fillId="0" borderId="0" xfId="3" applyNumberFormat="1" applyFont="1" applyBorder="1" applyAlignment="1">
      <alignment horizontal="right"/>
    </xf>
    <xf numFmtId="4" fontId="7" fillId="0" borderId="0" xfId="3" applyNumberFormat="1" applyFont="1" applyAlignment="1">
      <alignment horizontal="right"/>
    </xf>
    <xf numFmtId="4" fontId="7" fillId="0" borderId="1" xfId="3" applyNumberFormat="1" applyFont="1" applyBorder="1" applyAlignment="1">
      <alignment horizontal="right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right"/>
    </xf>
    <xf numFmtId="4" fontId="6" fillId="0" borderId="2" xfId="3" applyNumberFormat="1" applyFont="1" applyBorder="1" applyAlignment="1">
      <alignment horizontal="right"/>
    </xf>
    <xf numFmtId="0" fontId="6" fillId="0" borderId="0" xfId="3" applyFont="1" applyAlignment="1">
      <alignment vertical="center" wrapText="1"/>
    </xf>
    <xf numFmtId="0" fontId="1" fillId="0" borderId="0" xfId="3" applyFont="1" applyFill="1" applyBorder="1" applyAlignment="1">
      <alignment horizontal="center"/>
    </xf>
    <xf numFmtId="0" fontId="6" fillId="0" borderId="0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4" fontId="7" fillId="0" borderId="0" xfId="3" applyNumberFormat="1" applyFont="1" applyAlignment="1">
      <alignment horizontal="right" vertical="center" wrapText="1"/>
    </xf>
    <xf numFmtId="0" fontId="7" fillId="0" borderId="0" xfId="3" applyFont="1" applyAlignment="1">
      <alignment horizontal="right" vertical="center"/>
    </xf>
    <xf numFmtId="4" fontId="7" fillId="0" borderId="1" xfId="3" applyNumberFormat="1" applyFont="1" applyBorder="1" applyAlignment="1">
      <alignment horizontal="right" vertical="center" wrapText="1"/>
    </xf>
    <xf numFmtId="4" fontId="6" fillId="0" borderId="0" xfId="3" applyNumberFormat="1" applyFont="1" applyAlignment="1">
      <alignment horizontal="right" vertical="center" wrapText="1"/>
    </xf>
    <xf numFmtId="4" fontId="6" fillId="0" borderId="3" xfId="3" applyNumberFormat="1" applyFont="1" applyBorder="1" applyAlignment="1">
      <alignment horizontal="right" vertical="center" wrapText="1"/>
    </xf>
    <xf numFmtId="0" fontId="3" fillId="0" borderId="0" xfId="3" applyFont="1"/>
    <xf numFmtId="0" fontId="1" fillId="0" borderId="0" xfId="3" applyFont="1"/>
    <xf numFmtId="0" fontId="4" fillId="0" borderId="0" xfId="3" applyFont="1"/>
    <xf numFmtId="0" fontId="5" fillId="0" borderId="0" xfId="3" applyFill="1"/>
    <xf numFmtId="0" fontId="7" fillId="0" borderId="0" xfId="3" applyFont="1" applyAlignment="1"/>
    <xf numFmtId="4" fontId="5" fillId="0" borderId="0" xfId="3" applyNumberFormat="1"/>
    <xf numFmtId="4" fontId="7" fillId="0" borderId="1" xfId="3" applyNumberFormat="1" applyFont="1" applyFill="1" applyBorder="1" applyAlignment="1">
      <alignment horizontal="right" vertical="center" wrapText="1"/>
    </xf>
    <xf numFmtId="0" fontId="0" fillId="0" borderId="0" xfId="3" applyFont="1"/>
    <xf numFmtId="0" fontId="0" fillId="0" borderId="0" xfId="3" applyFont="1" applyFill="1"/>
    <xf numFmtId="164" fontId="5" fillId="0" borderId="0" xfId="3" applyNumberFormat="1"/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1" fillId="0" borderId="0" xfId="3" applyFont="1" applyFill="1" applyBorder="1" applyAlignment="1">
      <alignment horizontal="center"/>
    </xf>
    <xf numFmtId="0" fontId="5" fillId="0" borderId="0" xfId="3" applyAlignment="1">
      <alignment horizontal="center"/>
    </xf>
    <xf numFmtId="0" fontId="3" fillId="0" borderId="0" xfId="3" applyFont="1" applyFill="1" applyBorder="1" applyAlignment="1">
      <alignment horizontal="center"/>
    </xf>
    <xf numFmtId="0" fontId="6" fillId="0" borderId="1" xfId="3" applyFont="1" applyBorder="1" applyAlignment="1">
      <alignment horizontal="center" vertical="center"/>
    </xf>
  </cellXfs>
  <cellStyles count="6">
    <cellStyle name="Normal_Sheet1" xfId="5"/>
    <cellStyle name="Κανονικό" xfId="0" builtinId="0"/>
    <cellStyle name="Κανονικό 2" xfId="1"/>
    <cellStyle name="Κανονικό 3" xfId="2"/>
    <cellStyle name="Κανονικό 4" xfId="3"/>
    <cellStyle name="Κανονικό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workbookViewId="0">
      <selection activeCell="B60" sqref="B60"/>
    </sheetView>
  </sheetViews>
  <sheetFormatPr defaultColWidth="9.109375" defaultRowHeight="14.4"/>
  <cols>
    <col min="1" max="1" width="49.88671875" style="1" customWidth="1"/>
    <col min="2" max="2" width="12.44140625" style="1" customWidth="1"/>
    <col min="3" max="3" width="1.33203125" style="1" customWidth="1"/>
    <col min="4" max="4" width="13.88671875" style="1" customWidth="1"/>
    <col min="5" max="5" width="2.44140625" style="1" customWidth="1"/>
    <col min="6" max="6" width="12.33203125" style="1" customWidth="1"/>
    <col min="7" max="7" width="1.33203125" style="1" customWidth="1"/>
    <col min="8" max="8" width="14.5546875" style="1" customWidth="1"/>
    <col min="9" max="9" width="10.88671875" style="1" bestFit="1" customWidth="1"/>
    <col min="10" max="10" width="11" style="1" bestFit="1" customWidth="1"/>
    <col min="11" max="16384" width="9.109375" style="1"/>
  </cols>
  <sheetData>
    <row r="1" spans="1:10" ht="15.6">
      <c r="A1" s="37" t="s">
        <v>30</v>
      </c>
      <c r="B1" s="37"/>
      <c r="C1" s="37"/>
      <c r="D1" s="37"/>
      <c r="E1" s="37"/>
      <c r="F1" s="37"/>
      <c r="G1" s="37"/>
      <c r="H1" s="37"/>
    </row>
    <row r="2" spans="1:10">
      <c r="A2" s="35" t="s">
        <v>47</v>
      </c>
      <c r="B2" s="35"/>
      <c r="C2" s="35"/>
      <c r="D2" s="35"/>
      <c r="E2" s="35"/>
      <c r="F2" s="35"/>
      <c r="G2" s="35"/>
      <c r="H2" s="35"/>
    </row>
    <row r="3" spans="1:10" ht="8.25" customHeight="1">
      <c r="A3" s="2"/>
      <c r="B3" s="2"/>
      <c r="C3" s="2"/>
      <c r="D3" s="2"/>
      <c r="E3" s="2"/>
      <c r="F3" s="2"/>
      <c r="G3" s="2"/>
      <c r="H3" s="2"/>
    </row>
    <row r="4" spans="1:10">
      <c r="A4" s="3" t="s">
        <v>1</v>
      </c>
      <c r="B4" s="38" t="s">
        <v>46</v>
      </c>
      <c r="C4" s="38"/>
      <c r="D4" s="38"/>
      <c r="E4" s="4"/>
      <c r="F4" s="38" t="s">
        <v>45</v>
      </c>
      <c r="G4" s="38"/>
      <c r="H4" s="38"/>
    </row>
    <row r="5" spans="1:10">
      <c r="A5" s="5" t="s">
        <v>2</v>
      </c>
      <c r="B5" s="6"/>
      <c r="C5" s="7"/>
      <c r="D5" s="8">
        <v>836077.1</v>
      </c>
      <c r="E5" s="6"/>
      <c r="F5" s="6"/>
      <c r="G5" s="7"/>
      <c r="H5" s="8">
        <v>836077.1</v>
      </c>
      <c r="I5" s="28"/>
    </row>
    <row r="6" spans="1:10">
      <c r="A6" s="5" t="s">
        <v>3</v>
      </c>
      <c r="B6" s="6"/>
      <c r="C6" s="6"/>
      <c r="D6" s="6"/>
      <c r="E6" s="6"/>
      <c r="F6" s="6"/>
      <c r="G6" s="6"/>
      <c r="H6" s="6"/>
    </row>
    <row r="7" spans="1:10">
      <c r="A7" s="5" t="s">
        <v>29</v>
      </c>
      <c r="B7" s="10">
        <f>-257653.7-28770.56</f>
        <v>-286424.26</v>
      </c>
      <c r="C7" s="6"/>
      <c r="D7" s="10">
        <f>B7</f>
        <v>-286424.26</v>
      </c>
      <c r="E7" s="6"/>
      <c r="F7" s="10">
        <v>-257653.7</v>
      </c>
      <c r="G7" s="6"/>
      <c r="H7" s="10">
        <f>F7</f>
        <v>-257653.7</v>
      </c>
      <c r="I7" s="28"/>
      <c r="J7" s="32"/>
    </row>
    <row r="8" spans="1:10">
      <c r="A8" s="5"/>
      <c r="B8" s="6"/>
      <c r="C8" s="6"/>
      <c r="D8" s="8">
        <f>SUM(D5:D7)</f>
        <v>549652.84</v>
      </c>
      <c r="E8" s="6"/>
      <c r="F8" s="6"/>
      <c r="G8" s="6"/>
      <c r="H8" s="8">
        <f>SUM(H5:H7)</f>
        <v>578423.39999999991</v>
      </c>
      <c r="I8" s="28"/>
    </row>
    <row r="9" spans="1:10">
      <c r="A9" s="5" t="s">
        <v>31</v>
      </c>
      <c r="B9" s="6"/>
      <c r="C9" s="6"/>
      <c r="D9" s="9">
        <v>0</v>
      </c>
      <c r="E9" s="6"/>
      <c r="F9" s="6"/>
      <c r="G9" s="6"/>
      <c r="H9" s="9">
        <f>3096.8+0.67</f>
        <v>3097.4700000000003</v>
      </c>
      <c r="I9" s="28"/>
    </row>
    <row r="10" spans="1:10">
      <c r="A10" s="5" t="s">
        <v>4</v>
      </c>
      <c r="B10" s="9"/>
      <c r="C10" s="6"/>
      <c r="D10" s="10">
        <v>35679.15</v>
      </c>
      <c r="E10" s="6"/>
      <c r="F10" s="9"/>
      <c r="G10" s="6"/>
      <c r="H10" s="10">
        <v>39848.720000000001</v>
      </c>
      <c r="I10" s="28"/>
      <c r="J10" s="28"/>
    </row>
    <row r="11" spans="1:10" ht="15" thickBot="1">
      <c r="A11" s="11" t="s">
        <v>5</v>
      </c>
      <c r="B11" s="12"/>
      <c r="C11" s="12"/>
      <c r="D11" s="13">
        <f>SUM(D8:D10)</f>
        <v>585331.99</v>
      </c>
      <c r="E11" s="12"/>
      <c r="F11" s="12"/>
      <c r="G11" s="12"/>
      <c r="H11" s="13">
        <f>SUM(H8:H10)</f>
        <v>621369.58999999985</v>
      </c>
      <c r="I11" s="28"/>
    </row>
    <row r="12" spans="1:10" ht="15" thickTop="1">
      <c r="A12" s="5"/>
      <c r="B12" s="6"/>
      <c r="C12" s="6"/>
      <c r="D12" s="6"/>
      <c r="E12" s="6"/>
      <c r="F12" s="6"/>
      <c r="G12" s="6"/>
      <c r="H12" s="6"/>
    </row>
    <row r="13" spans="1:10">
      <c r="A13" s="11" t="s">
        <v>39</v>
      </c>
      <c r="B13" s="27"/>
      <c r="C13" s="27"/>
      <c r="D13" s="27"/>
      <c r="E13" s="27"/>
      <c r="F13" s="27"/>
      <c r="G13" s="27"/>
      <c r="H13" s="27"/>
    </row>
    <row r="14" spans="1:10">
      <c r="A14" s="5" t="s">
        <v>6</v>
      </c>
      <c r="B14" s="6"/>
      <c r="C14" s="6"/>
      <c r="D14" s="9">
        <f>D11-D15-D16</f>
        <v>580560.01</v>
      </c>
      <c r="E14" s="6"/>
      <c r="F14" s="6"/>
      <c r="G14" s="6"/>
      <c r="H14" s="9">
        <f>H11-H15-H16</f>
        <v>616618.20999999985</v>
      </c>
      <c r="I14" s="28"/>
      <c r="J14" s="28"/>
    </row>
    <row r="15" spans="1:10">
      <c r="A15" s="5" t="s">
        <v>7</v>
      </c>
      <c r="B15" s="6"/>
      <c r="C15" s="6"/>
      <c r="D15" s="9">
        <f>1900+28.5</f>
        <v>1928.5</v>
      </c>
      <c r="E15" s="6"/>
      <c r="F15" s="6"/>
      <c r="G15" s="6"/>
      <c r="H15" s="9">
        <f>1900+28.5</f>
        <v>1928.5</v>
      </c>
      <c r="I15" s="28"/>
      <c r="J15" s="28"/>
    </row>
    <row r="16" spans="1:10">
      <c r="A16" s="5" t="s">
        <v>8</v>
      </c>
      <c r="B16" s="6"/>
      <c r="C16" s="6"/>
      <c r="D16" s="10">
        <v>2843.48</v>
      </c>
      <c r="E16" s="6"/>
      <c r="F16" s="6"/>
      <c r="G16" s="6"/>
      <c r="H16" s="10">
        <f>2820.68+2.2</f>
        <v>2822.8799999999997</v>
      </c>
      <c r="I16" s="28"/>
      <c r="J16" s="28"/>
    </row>
    <row r="17" spans="1:9" ht="18" customHeight="1" thickBot="1">
      <c r="A17" s="14" t="s">
        <v>9</v>
      </c>
      <c r="B17" s="12"/>
      <c r="C17" s="12"/>
      <c r="D17" s="13">
        <f>SUM(D14:D16)</f>
        <v>585331.99</v>
      </c>
      <c r="E17" s="12"/>
      <c r="F17" s="12"/>
      <c r="G17" s="12"/>
      <c r="H17" s="13">
        <f>SUM(H14:H16)</f>
        <v>621369.58999999985</v>
      </c>
    </row>
    <row r="18" spans="1:9" ht="15" thickTop="1"/>
    <row r="19" spans="1:9">
      <c r="A19" s="35" t="s">
        <v>48</v>
      </c>
      <c r="B19" s="35"/>
      <c r="C19" s="35"/>
      <c r="D19" s="35"/>
      <c r="E19" s="35"/>
      <c r="F19" s="35"/>
      <c r="G19" s="35"/>
      <c r="H19" s="35"/>
    </row>
    <row r="20" spans="1:9" ht="6" customHeight="1">
      <c r="A20" s="15"/>
      <c r="B20" s="15"/>
      <c r="C20" s="15"/>
      <c r="D20" s="15"/>
      <c r="E20" s="15"/>
      <c r="F20" s="15"/>
      <c r="G20" s="15"/>
      <c r="H20" s="15"/>
    </row>
    <row r="21" spans="1:9" s="2" customFormat="1">
      <c r="A21" s="3"/>
      <c r="B21" s="16"/>
      <c r="D21" s="17" t="s">
        <v>49</v>
      </c>
      <c r="E21" s="16"/>
      <c r="G21" s="33"/>
      <c r="H21" s="34" t="s">
        <v>44</v>
      </c>
      <c r="I21" s="1"/>
    </row>
    <row r="22" spans="1:9">
      <c r="A22" s="5" t="s">
        <v>10</v>
      </c>
      <c r="B22" s="5"/>
      <c r="D22" s="18">
        <v>25101.24</v>
      </c>
      <c r="E22" s="5"/>
      <c r="H22" s="18">
        <v>24914.400000000001</v>
      </c>
    </row>
    <row r="23" spans="1:9">
      <c r="A23" s="5" t="s">
        <v>11</v>
      </c>
      <c r="B23" s="5"/>
      <c r="D23" s="18">
        <v>0</v>
      </c>
      <c r="E23" s="19"/>
      <c r="H23" s="18">
        <v>0</v>
      </c>
    </row>
    <row r="24" spans="1:9">
      <c r="A24" s="5" t="s">
        <v>12</v>
      </c>
      <c r="B24" s="5"/>
      <c r="D24" s="18">
        <f>D7-H7</f>
        <v>-28770.559999999998</v>
      </c>
      <c r="E24" s="19"/>
      <c r="H24" s="18">
        <v>-28770.560000000001</v>
      </c>
    </row>
    <row r="25" spans="1:9">
      <c r="A25" s="5" t="s">
        <v>13</v>
      </c>
      <c r="B25" s="5"/>
      <c r="D25" s="18">
        <f>-10900-5855.58-7401.47-8038.61+4000-1.28</f>
        <v>-28196.940000000002</v>
      </c>
      <c r="E25" s="19"/>
      <c r="H25" s="18">
        <f>-8000-4200-7390.28-6313.03-H26</f>
        <v>-21903.309999999998</v>
      </c>
    </row>
    <row r="26" spans="1:9">
      <c r="A26" s="5" t="s">
        <v>14</v>
      </c>
      <c r="B26" s="5"/>
      <c r="D26" s="18">
        <v>-4000</v>
      </c>
      <c r="E26" s="19"/>
      <c r="H26" s="18">
        <v>-4000</v>
      </c>
    </row>
    <row r="27" spans="1:9">
      <c r="A27" s="5" t="s">
        <v>15</v>
      </c>
      <c r="B27" s="5"/>
      <c r="D27" s="20">
        <f>-196+4.06</f>
        <v>-191.94</v>
      </c>
      <c r="E27" s="5"/>
      <c r="H27" s="20">
        <f>4.44-127.6</f>
        <v>-123.16</v>
      </c>
    </row>
    <row r="28" spans="1:9">
      <c r="A28" s="11" t="s">
        <v>16</v>
      </c>
      <c r="B28" s="11"/>
      <c r="D28" s="21">
        <f>SUM(D22:D27)</f>
        <v>-36058.199999999997</v>
      </c>
      <c r="E28" s="11"/>
      <c r="H28" s="21">
        <f>SUM(H22:H27)</f>
        <v>-29882.629999999997</v>
      </c>
    </row>
    <row r="29" spans="1:9">
      <c r="A29" s="5" t="s">
        <v>0</v>
      </c>
      <c r="B29" s="5"/>
      <c r="D29" s="29">
        <v>0</v>
      </c>
      <c r="E29" s="5"/>
      <c r="H29" s="29">
        <v>0</v>
      </c>
    </row>
    <row r="30" spans="1:9" ht="15" thickBot="1">
      <c r="A30" s="11" t="s">
        <v>17</v>
      </c>
      <c r="B30" s="11"/>
      <c r="D30" s="22">
        <f>D28+D29</f>
        <v>-36058.199999999997</v>
      </c>
      <c r="E30" s="11"/>
      <c r="F30" s="28"/>
      <c r="H30" s="22">
        <f>H28+H29</f>
        <v>-29882.629999999997</v>
      </c>
    </row>
    <row r="31" spans="1:9" ht="15" thickTop="1">
      <c r="D31" s="28"/>
    </row>
    <row r="32" spans="1:9" ht="15.6">
      <c r="A32" s="23" t="s">
        <v>18</v>
      </c>
      <c r="D32" s="28"/>
    </row>
    <row r="33" spans="1:2">
      <c r="A33" s="24" t="s">
        <v>33</v>
      </c>
    </row>
    <row r="34" spans="1:2">
      <c r="A34" s="30" t="s">
        <v>40</v>
      </c>
      <c r="B34" s="25"/>
    </row>
    <row r="35" spans="1:2">
      <c r="A35" s="30" t="s">
        <v>50</v>
      </c>
      <c r="B35" s="25"/>
    </row>
    <row r="36" spans="1:2">
      <c r="A36" s="25" t="s">
        <v>19</v>
      </c>
      <c r="B36" s="25"/>
    </row>
    <row r="37" spans="1:2">
      <c r="A37" s="25" t="s">
        <v>20</v>
      </c>
      <c r="B37" s="25"/>
    </row>
    <row r="38" spans="1:2">
      <c r="A38" s="30" t="s">
        <v>32</v>
      </c>
      <c r="B38" s="25"/>
    </row>
    <row r="39" spans="1:2">
      <c r="A39" s="30" t="s">
        <v>34</v>
      </c>
      <c r="B39" s="25"/>
    </row>
    <row r="40" spans="1:2">
      <c r="A40" s="25" t="s">
        <v>21</v>
      </c>
      <c r="B40" s="25"/>
    </row>
    <row r="41" spans="1:2">
      <c r="A41" s="30" t="s">
        <v>38</v>
      </c>
      <c r="B41" s="25"/>
    </row>
    <row r="42" spans="1:2">
      <c r="A42" s="25" t="s">
        <v>22</v>
      </c>
      <c r="B42" s="25"/>
    </row>
    <row r="43" spans="1:2">
      <c r="A43" s="30" t="s">
        <v>51</v>
      </c>
      <c r="B43" s="25"/>
    </row>
    <row r="44" spans="1:2">
      <c r="A44" s="25" t="s">
        <v>23</v>
      </c>
      <c r="B44" s="25"/>
    </row>
    <row r="45" spans="1:2">
      <c r="A45" s="24" t="s">
        <v>24</v>
      </c>
    </row>
    <row r="46" spans="1:2">
      <c r="A46" s="24" t="s">
        <v>25</v>
      </c>
    </row>
    <row r="47" spans="1:2">
      <c r="A47" s="24" t="s">
        <v>41</v>
      </c>
    </row>
    <row r="48" spans="1:2" ht="16.2">
      <c r="A48" s="24" t="s">
        <v>52</v>
      </c>
    </row>
    <row r="49" spans="1:8">
      <c r="A49" s="24" t="s">
        <v>26</v>
      </c>
    </row>
    <row r="50" spans="1:8">
      <c r="A50" s="1" t="s">
        <v>35</v>
      </c>
    </row>
    <row r="51" spans="1:8">
      <c r="A51" s="24" t="s">
        <v>36</v>
      </c>
    </row>
    <row r="52" spans="1:8">
      <c r="A52" s="1" t="s">
        <v>37</v>
      </c>
    </row>
    <row r="53" spans="1:8">
      <c r="A53" s="1" t="s">
        <v>27</v>
      </c>
    </row>
    <row r="54" spans="1:8">
      <c r="A54" s="24" t="s">
        <v>28</v>
      </c>
    </row>
    <row r="55" spans="1:8" s="26" customFormat="1">
      <c r="A55" s="31" t="s">
        <v>42</v>
      </c>
    </row>
    <row r="56" spans="1:8" ht="9.75" customHeight="1"/>
    <row r="57" spans="1:8" ht="17.399999999999999" customHeight="1">
      <c r="A57" s="36" t="s">
        <v>55</v>
      </c>
      <c r="B57" s="36"/>
      <c r="C57" s="36"/>
      <c r="D57" s="36"/>
      <c r="E57" s="36"/>
      <c r="F57" s="36"/>
      <c r="G57" s="36"/>
      <c r="H57" s="36"/>
    </row>
    <row r="58" spans="1:8">
      <c r="A58" s="36" t="s">
        <v>43</v>
      </c>
      <c r="B58" s="36"/>
      <c r="C58" s="36"/>
      <c r="D58" s="36"/>
      <c r="E58" s="36"/>
      <c r="F58" s="36"/>
      <c r="G58" s="36"/>
      <c r="H58" s="36"/>
    </row>
    <row r="62" spans="1:8">
      <c r="A62" s="36" t="s">
        <v>54</v>
      </c>
      <c r="B62" s="36"/>
      <c r="C62" s="36"/>
      <c r="D62" s="36"/>
      <c r="E62" s="36"/>
      <c r="F62" s="36"/>
      <c r="G62" s="36"/>
      <c r="H62" s="36"/>
    </row>
    <row r="63" spans="1:8">
      <c r="A63" s="36" t="s">
        <v>53</v>
      </c>
      <c r="B63" s="36"/>
      <c r="C63" s="36"/>
      <c r="D63" s="36"/>
      <c r="E63" s="36"/>
      <c r="F63" s="36"/>
      <c r="G63" s="36"/>
      <c r="H63" s="36"/>
    </row>
  </sheetData>
  <mergeCells count="9">
    <mergeCell ref="A19:H19"/>
    <mergeCell ref="A58:H58"/>
    <mergeCell ref="A63:H63"/>
    <mergeCell ref="A1:H1"/>
    <mergeCell ref="A2:H2"/>
    <mergeCell ref="B4:D4"/>
    <mergeCell ref="F4:H4"/>
    <mergeCell ref="A62:H62"/>
    <mergeCell ref="A57:H57"/>
  </mergeCells>
  <pageMargins left="0.23622047244094491" right="0.15748031496062992" top="0.43307086614173229" bottom="0.27559055118110237" header="0.31496062992125984" footer="0.15748031496062992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ΕΛΠ</vt:lpstr>
      <vt:lpstr>ΕΛΠ!_Toc496166374</vt:lpstr>
      <vt:lpstr>ΕΛΠ!_Toc496166376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2024-09-11T13:05:38Z</dcterms:modified>
</cp:coreProperties>
</file>